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128"/>
  <workbookPr filterPrivacy="1" defaultThemeVersion="124226"/>
  <bookViews>
    <workbookView xWindow="0" yWindow="0" windowWidth="21600" windowHeight="973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Blad1!$A$1:$S$37</definedName>
  </definedNames>
  <calcPr calcId="152511"/>
</workbook>
</file>

<file path=xl/calcChain.xml><?xml version="1.0" encoding="utf-8"?>
<calcChain xmlns="http://schemas.openxmlformats.org/spreadsheetml/2006/main">
  <c r="L31" i="1" l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31" i="1" l="1"/>
  <c r="K29" i="1"/>
  <c r="H31" i="1"/>
  <c r="G19" i="1"/>
  <c r="G18" i="1"/>
  <c r="G30" i="1"/>
  <c r="G29" i="1"/>
  <c r="G28" i="1"/>
  <c r="G27" i="1"/>
  <c r="G26" i="1"/>
  <c r="G25" i="1"/>
  <c r="G24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1" i="1" l="1"/>
</calcChain>
</file>

<file path=xl/sharedStrings.xml><?xml version="1.0" encoding="utf-8"?>
<sst xmlns="http://schemas.openxmlformats.org/spreadsheetml/2006/main" count="80" uniqueCount="74">
  <si>
    <t>HUS 1</t>
  </si>
  <si>
    <t>HUS 2</t>
  </si>
  <si>
    <t>HUS 3</t>
  </si>
  <si>
    <t>HUS 4</t>
  </si>
  <si>
    <t>HUS 5</t>
  </si>
  <si>
    <t>HUS 6</t>
  </si>
  <si>
    <t>HUS 7</t>
  </si>
  <si>
    <t>HUS 8</t>
  </si>
  <si>
    <t>HUS 9</t>
  </si>
  <si>
    <t>HUS 10</t>
  </si>
  <si>
    <t>HUS 11</t>
  </si>
  <si>
    <t>HUS 12</t>
  </si>
  <si>
    <t>HUS 13</t>
  </si>
  <si>
    <t>HUS 14</t>
  </si>
  <si>
    <t>HUS 15</t>
  </si>
  <si>
    <t>HUS 16</t>
  </si>
  <si>
    <t>HUS 17</t>
  </si>
  <si>
    <t>HUS 18</t>
  </si>
  <si>
    <t>HUSB 19</t>
  </si>
  <si>
    <t>HUS 20</t>
  </si>
  <si>
    <t>HUS 21</t>
  </si>
  <si>
    <t>HUS 22</t>
  </si>
  <si>
    <t>HUS 23</t>
  </si>
  <si>
    <t>HUS 24</t>
  </si>
  <si>
    <t>HUS 25</t>
  </si>
  <si>
    <t>HUS 26</t>
  </si>
  <si>
    <t>HUS 27</t>
  </si>
  <si>
    <t>HUS 28</t>
  </si>
  <si>
    <t>Frithiof</t>
  </si>
  <si>
    <t>Gothelf</t>
  </si>
  <si>
    <t>Stjernberg</t>
  </si>
  <si>
    <t>Melcher</t>
  </si>
  <si>
    <t>Hansson</t>
  </si>
  <si>
    <t>Brogren</t>
  </si>
  <si>
    <t>Lejdestad</t>
  </si>
  <si>
    <t>Tham</t>
  </si>
  <si>
    <t>Maksic</t>
  </si>
  <si>
    <t>Lindgren</t>
  </si>
  <si>
    <t>Holmgren</t>
  </si>
  <si>
    <t>Peterson</t>
  </si>
  <si>
    <t>Lindquist</t>
  </si>
  <si>
    <t>Thivan</t>
  </si>
  <si>
    <t>Egeland</t>
  </si>
  <si>
    <t>Lindqvist</t>
  </si>
  <si>
    <t>Turesson</t>
  </si>
  <si>
    <t>Lidgren/Carlberg</t>
  </si>
  <si>
    <t>Lundberg</t>
  </si>
  <si>
    <t>Hellmark</t>
  </si>
  <si>
    <t>Nykvist</t>
  </si>
  <si>
    <t>Ericson</t>
  </si>
  <si>
    <t>Muszynski</t>
  </si>
  <si>
    <t>Akrén</t>
  </si>
  <si>
    <t>Wallertz</t>
  </si>
  <si>
    <t>Björk</t>
  </si>
  <si>
    <t>Steen</t>
  </si>
  <si>
    <t>Ahlring</t>
  </si>
  <si>
    <t>Avläst</t>
  </si>
  <si>
    <t>TOTAL</t>
  </si>
  <si>
    <t>Kostnad</t>
  </si>
  <si>
    <t>Att betala</t>
  </si>
  <si>
    <t>till Pg</t>
  </si>
  <si>
    <t xml:space="preserve">  Elkostnad =0,967SEK/kwh</t>
  </si>
  <si>
    <t>SEK</t>
  </si>
  <si>
    <t>Garageel  Avlästa kwh                  20100424                         20120421</t>
  </si>
  <si>
    <t>Elkostn.=1.127SEK/kWh</t>
  </si>
  <si>
    <t>(Rörlig kostn. + moms)</t>
  </si>
  <si>
    <t>Avläst  12180,9. Dvs + 10000kWh.jämfört med tidigare år.</t>
  </si>
  <si>
    <t>Ingen ökning har noterats på huvudräkningen.</t>
  </si>
  <si>
    <t>Ägaren har inte använt någon garageel under 2012/2013</t>
  </si>
  <si>
    <t>Beräknad årsförbrukning 2012/2013 =3002kWh</t>
  </si>
  <si>
    <t>Slutsats:10000KWh är använda och redovisade före 20100424</t>
  </si>
  <si>
    <t>Dock är avläsningarna felaaktigt dokumenterade.</t>
  </si>
  <si>
    <t>Postgiro 68 30 32-7</t>
  </si>
  <si>
    <t>Villaägarföreningen 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</si>
</sst>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/>
    <xf numFmtId="0" fontId="4" fillId="2" borderId="0" xfId="0" applyFont="1" applyFill="1"/>
    <xf numFmtId="0" fontId="5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>
      <selection activeCell="H27" sqref="H27"/>
    </sheetView>
  </sheetViews>
  <sheetFormatPr defaultRowHeight="15" x14ac:dyDescent="0.25"/>
  <cols>
    <col min="10" max="12" width="9" customWidth="1"/>
  </cols>
  <sheetData>
    <row r="1" spans="1:18" x14ac:dyDescent="0.25">
      <c r="A1" s="16" t="s">
        <v>63</v>
      </c>
      <c r="B1" s="16"/>
      <c r="C1" s="16"/>
      <c r="D1" s="16"/>
      <c r="E1" s="2"/>
      <c r="F1">
        <v>20120421</v>
      </c>
      <c r="G1" t="s">
        <v>58</v>
      </c>
      <c r="H1" s="8" t="s">
        <v>59</v>
      </c>
      <c r="J1">
        <v>20130427</v>
      </c>
      <c r="K1" t="s">
        <v>58</v>
      </c>
      <c r="L1" s="7" t="s">
        <v>59</v>
      </c>
    </row>
    <row r="2" spans="1:18" x14ac:dyDescent="0.25">
      <c r="D2" t="s">
        <v>56</v>
      </c>
      <c r="F2" s="5" t="s">
        <v>56</v>
      </c>
      <c r="G2" s="5" t="s">
        <v>62</v>
      </c>
      <c r="H2" s="9" t="s">
        <v>60</v>
      </c>
      <c r="J2" t="s">
        <v>56</v>
      </c>
      <c r="K2" t="s">
        <v>62</v>
      </c>
      <c r="L2" s="7" t="s">
        <v>60</v>
      </c>
    </row>
    <row r="3" spans="1:18" x14ac:dyDescent="0.25">
      <c r="A3" t="s">
        <v>0</v>
      </c>
      <c r="B3" t="s">
        <v>28</v>
      </c>
      <c r="D3">
        <v>5864.2</v>
      </c>
      <c r="F3">
        <v>5866</v>
      </c>
      <c r="G3">
        <f t="shared" ref="G3:G30" si="0">(F3-D3)*0.967</f>
        <v>1.7406000000001758</v>
      </c>
      <c r="H3" s="8">
        <v>0</v>
      </c>
      <c r="J3">
        <v>5868</v>
      </c>
      <c r="K3">
        <f t="shared" ref="K3:K28" si="1">(J3-F3)*1.127</f>
        <v>2.254</v>
      </c>
      <c r="L3" s="7"/>
    </row>
    <row r="4" spans="1:18" x14ac:dyDescent="0.25">
      <c r="A4" t="s">
        <v>1</v>
      </c>
      <c r="B4" t="s">
        <v>29</v>
      </c>
      <c r="D4">
        <v>1791.6</v>
      </c>
      <c r="F4">
        <v>2058</v>
      </c>
      <c r="G4">
        <f t="shared" si="0"/>
        <v>257.60880000000009</v>
      </c>
      <c r="H4" s="8">
        <v>257</v>
      </c>
      <c r="J4">
        <v>2074</v>
      </c>
      <c r="K4">
        <f t="shared" si="1"/>
        <v>18.032</v>
      </c>
      <c r="L4" s="7">
        <v>18</v>
      </c>
    </row>
    <row r="5" spans="1:18" x14ac:dyDescent="0.25">
      <c r="A5" t="s">
        <v>2</v>
      </c>
      <c r="B5" t="s">
        <v>30</v>
      </c>
      <c r="D5">
        <v>1977.4</v>
      </c>
      <c r="F5">
        <v>1977</v>
      </c>
      <c r="G5">
        <f t="shared" si="0"/>
        <v>-0.38680000000008796</v>
      </c>
      <c r="H5" s="8"/>
      <c r="J5">
        <v>1977</v>
      </c>
      <c r="K5">
        <f t="shared" si="1"/>
        <v>0</v>
      </c>
      <c r="L5" s="7"/>
    </row>
    <row r="6" spans="1:18" x14ac:dyDescent="0.25">
      <c r="A6" t="s">
        <v>3</v>
      </c>
      <c r="B6" t="s">
        <v>47</v>
      </c>
      <c r="D6">
        <v>2969.9</v>
      </c>
      <c r="F6">
        <v>3087</v>
      </c>
      <c r="G6">
        <f t="shared" si="0"/>
        <v>113.23569999999991</v>
      </c>
      <c r="H6" s="8">
        <v>113</v>
      </c>
      <c r="J6">
        <v>3089</v>
      </c>
      <c r="K6">
        <f t="shared" si="1"/>
        <v>2.254</v>
      </c>
      <c r="L6" s="7"/>
    </row>
    <row r="7" spans="1:18" x14ac:dyDescent="0.25">
      <c r="A7" t="s">
        <v>4</v>
      </c>
      <c r="B7" t="s">
        <v>48</v>
      </c>
      <c r="D7">
        <v>6366.6</v>
      </c>
      <c r="F7">
        <v>6366</v>
      </c>
      <c r="G7">
        <f t="shared" si="0"/>
        <v>-0.58020000000035177</v>
      </c>
      <c r="H7" s="8"/>
      <c r="J7">
        <v>6368</v>
      </c>
      <c r="K7">
        <f t="shared" si="1"/>
        <v>2.254</v>
      </c>
      <c r="L7" s="7"/>
    </row>
    <row r="8" spans="1:18" x14ac:dyDescent="0.25">
      <c r="A8" t="s">
        <v>5</v>
      </c>
      <c r="B8" t="s">
        <v>49</v>
      </c>
      <c r="D8" s="1">
        <v>231</v>
      </c>
      <c r="E8" s="1"/>
      <c r="F8">
        <v>359</v>
      </c>
      <c r="G8">
        <f t="shared" si="0"/>
        <v>123.776</v>
      </c>
      <c r="H8" s="8">
        <v>123</v>
      </c>
      <c r="J8">
        <v>422</v>
      </c>
      <c r="K8">
        <f t="shared" si="1"/>
        <v>71.001000000000005</v>
      </c>
      <c r="L8" s="7">
        <v>71</v>
      </c>
    </row>
    <row r="9" spans="1:18" x14ac:dyDescent="0.25">
      <c r="A9" t="s">
        <v>6</v>
      </c>
      <c r="B9" t="s">
        <v>50</v>
      </c>
      <c r="D9">
        <v>5604.3</v>
      </c>
      <c r="F9">
        <v>5741</v>
      </c>
      <c r="G9">
        <f t="shared" si="0"/>
        <v>132.18889999999982</v>
      </c>
      <c r="H9" s="8">
        <v>132</v>
      </c>
      <c r="J9">
        <v>5812</v>
      </c>
      <c r="K9">
        <f t="shared" si="1"/>
        <v>80.016999999999996</v>
      </c>
      <c r="L9" s="7">
        <v>80</v>
      </c>
    </row>
    <row r="10" spans="1:18" x14ac:dyDescent="0.25">
      <c r="A10" t="s">
        <v>7</v>
      </c>
      <c r="B10" t="s">
        <v>31</v>
      </c>
      <c r="D10">
        <v>485.6</v>
      </c>
      <c r="F10">
        <v>573</v>
      </c>
      <c r="G10">
        <f t="shared" si="0"/>
        <v>84.51579999999997</v>
      </c>
      <c r="H10" s="8">
        <v>84</v>
      </c>
      <c r="J10">
        <v>622</v>
      </c>
      <c r="K10">
        <f t="shared" si="1"/>
        <v>55.222999999999999</v>
      </c>
      <c r="L10" s="7">
        <v>55</v>
      </c>
    </row>
    <row r="11" spans="1:18" x14ac:dyDescent="0.25">
      <c r="A11" t="s">
        <v>8</v>
      </c>
      <c r="B11" t="s">
        <v>51</v>
      </c>
      <c r="D11">
        <v>1036.5</v>
      </c>
      <c r="F11">
        <v>1036</v>
      </c>
      <c r="G11">
        <f t="shared" si="0"/>
        <v>-0.48349999999999999</v>
      </c>
      <c r="H11" s="8"/>
      <c r="J11">
        <v>1036</v>
      </c>
      <c r="K11">
        <f t="shared" si="1"/>
        <v>0</v>
      </c>
      <c r="L11" s="7"/>
    </row>
    <row r="12" spans="1:18" x14ac:dyDescent="0.25">
      <c r="A12" t="s">
        <v>9</v>
      </c>
      <c r="B12" t="s">
        <v>52</v>
      </c>
      <c r="D12">
        <v>2180.9</v>
      </c>
      <c r="F12">
        <v>2180</v>
      </c>
      <c r="G12">
        <f t="shared" si="0"/>
        <v>-0.87030000000008789</v>
      </c>
      <c r="H12" s="8"/>
      <c r="I12" s="15">
        <v>12180.9</v>
      </c>
      <c r="J12" s="12">
        <v>2180</v>
      </c>
      <c r="K12" s="13">
        <f t="shared" si="1"/>
        <v>0</v>
      </c>
      <c r="L12" s="14"/>
      <c r="M12" s="12" t="s">
        <v>66</v>
      </c>
      <c r="N12" s="13"/>
      <c r="O12" s="13"/>
      <c r="P12" s="13"/>
      <c r="Q12" s="13"/>
      <c r="R12" s="13"/>
    </row>
    <row r="13" spans="1:18" x14ac:dyDescent="0.25">
      <c r="A13" t="s">
        <v>10</v>
      </c>
      <c r="B13" t="s">
        <v>53</v>
      </c>
      <c r="D13">
        <v>12008.5</v>
      </c>
      <c r="F13">
        <v>12008</v>
      </c>
      <c r="G13">
        <f t="shared" si="0"/>
        <v>-0.48349999999999999</v>
      </c>
      <c r="H13" s="8"/>
      <c r="J13">
        <v>12008</v>
      </c>
      <c r="K13">
        <f t="shared" si="1"/>
        <v>0</v>
      </c>
      <c r="L13" s="7"/>
      <c r="M13" s="13" t="s">
        <v>67</v>
      </c>
      <c r="N13" s="13"/>
      <c r="O13" s="13"/>
      <c r="P13" s="13"/>
      <c r="Q13" s="13"/>
      <c r="R13" s="13"/>
    </row>
    <row r="14" spans="1:18" x14ac:dyDescent="0.25">
      <c r="A14" t="s">
        <v>11</v>
      </c>
      <c r="B14" t="s">
        <v>32</v>
      </c>
      <c r="D14" s="1">
        <v>4391</v>
      </c>
      <c r="E14" s="1"/>
      <c r="F14">
        <v>4392</v>
      </c>
      <c r="G14">
        <f t="shared" si="0"/>
        <v>0.96699999999999997</v>
      </c>
      <c r="H14" s="8"/>
      <c r="J14">
        <v>4395</v>
      </c>
      <c r="K14">
        <f t="shared" si="1"/>
        <v>3.3810000000000002</v>
      </c>
      <c r="L14" s="7"/>
      <c r="M14" s="13" t="s">
        <v>69</v>
      </c>
      <c r="N14" s="13"/>
      <c r="O14" s="13"/>
      <c r="P14" s="13"/>
      <c r="Q14" s="13"/>
      <c r="R14" s="13"/>
    </row>
    <row r="15" spans="1:18" x14ac:dyDescent="0.25">
      <c r="A15" t="s">
        <v>12</v>
      </c>
      <c r="B15" t="s">
        <v>33</v>
      </c>
      <c r="D15">
        <v>2056.5</v>
      </c>
      <c r="F15">
        <v>2056</v>
      </c>
      <c r="G15">
        <f t="shared" si="0"/>
        <v>-0.48349999999999999</v>
      </c>
      <c r="H15" s="8"/>
      <c r="J15">
        <v>2059</v>
      </c>
      <c r="K15">
        <f t="shared" si="1"/>
        <v>3.3810000000000002</v>
      </c>
      <c r="L15" s="7"/>
      <c r="M15" s="13" t="s">
        <v>68</v>
      </c>
      <c r="N15" s="13"/>
      <c r="O15" s="13"/>
      <c r="P15" s="13"/>
      <c r="Q15" s="13"/>
      <c r="R15" s="13"/>
    </row>
    <row r="16" spans="1:18" x14ac:dyDescent="0.25">
      <c r="A16" t="s">
        <v>13</v>
      </c>
      <c r="B16" t="s">
        <v>54</v>
      </c>
      <c r="D16">
        <v>5635.3</v>
      </c>
      <c r="F16">
        <v>5740</v>
      </c>
      <c r="G16">
        <f t="shared" si="0"/>
        <v>101.24489999999982</v>
      </c>
      <c r="H16" s="8">
        <v>101</v>
      </c>
      <c r="J16">
        <v>5882</v>
      </c>
      <c r="K16">
        <f t="shared" si="1"/>
        <v>160.03399999999999</v>
      </c>
      <c r="L16" s="7">
        <v>160</v>
      </c>
      <c r="M16" s="13"/>
      <c r="N16" s="13"/>
      <c r="O16" s="13"/>
      <c r="P16" s="13"/>
      <c r="Q16" s="13"/>
      <c r="R16" s="13"/>
    </row>
    <row r="17" spans="1:18" x14ac:dyDescent="0.25">
      <c r="A17" t="s">
        <v>14</v>
      </c>
      <c r="B17" t="s">
        <v>34</v>
      </c>
      <c r="D17">
        <v>6201.5</v>
      </c>
      <c r="F17">
        <v>6201</v>
      </c>
      <c r="G17">
        <f t="shared" si="0"/>
        <v>-0.48349999999999999</v>
      </c>
      <c r="H17" s="8"/>
      <c r="J17">
        <v>6202</v>
      </c>
      <c r="K17">
        <f t="shared" si="1"/>
        <v>1.127</v>
      </c>
      <c r="L17" s="7"/>
      <c r="M17" s="13" t="s">
        <v>70</v>
      </c>
      <c r="N17" s="13"/>
      <c r="O17" s="13"/>
      <c r="P17" s="13"/>
      <c r="Q17" s="13"/>
      <c r="R17" s="13"/>
    </row>
    <row r="18" spans="1:18" x14ac:dyDescent="0.25">
      <c r="A18" t="s">
        <v>15</v>
      </c>
      <c r="B18" t="s">
        <v>55</v>
      </c>
      <c r="D18" s="3">
        <v>2597</v>
      </c>
      <c r="F18">
        <v>2597</v>
      </c>
      <c r="G18">
        <f t="shared" si="0"/>
        <v>0</v>
      </c>
      <c r="H18" s="8"/>
      <c r="J18">
        <v>2697</v>
      </c>
      <c r="K18">
        <f t="shared" si="1"/>
        <v>112.7</v>
      </c>
      <c r="L18" s="7">
        <v>112</v>
      </c>
      <c r="M18" s="13" t="s">
        <v>71</v>
      </c>
      <c r="N18" s="13"/>
      <c r="O18" s="13"/>
      <c r="P18" s="13"/>
      <c r="Q18" s="13"/>
      <c r="R18" s="13"/>
    </row>
    <row r="19" spans="1:18" x14ac:dyDescent="0.25">
      <c r="A19" t="s">
        <v>16</v>
      </c>
      <c r="B19" t="s">
        <v>35</v>
      </c>
      <c r="D19" s="3">
        <v>6714</v>
      </c>
      <c r="F19">
        <v>6714</v>
      </c>
      <c r="G19">
        <f t="shared" si="0"/>
        <v>0</v>
      </c>
      <c r="H19" s="8"/>
      <c r="J19">
        <v>6801</v>
      </c>
      <c r="K19">
        <f t="shared" si="1"/>
        <v>98.049000000000007</v>
      </c>
      <c r="L19" s="7">
        <v>98</v>
      </c>
    </row>
    <row r="20" spans="1:18" x14ac:dyDescent="0.25">
      <c r="A20" t="s">
        <v>17</v>
      </c>
      <c r="B20" t="s">
        <v>36</v>
      </c>
      <c r="D20">
        <v>2235.1999999999998</v>
      </c>
      <c r="F20">
        <v>2239</v>
      </c>
      <c r="G20">
        <f t="shared" si="0"/>
        <v>3.6746000000001757</v>
      </c>
      <c r="H20" s="8"/>
      <c r="J20">
        <v>2240</v>
      </c>
      <c r="K20">
        <f t="shared" si="1"/>
        <v>1.127</v>
      </c>
      <c r="L20" s="7"/>
    </row>
    <row r="21" spans="1:18" x14ac:dyDescent="0.25">
      <c r="A21" t="s">
        <v>18</v>
      </c>
      <c r="B21" t="s">
        <v>37</v>
      </c>
      <c r="D21">
        <v>9100.7999999999993</v>
      </c>
      <c r="F21">
        <v>9101</v>
      </c>
      <c r="G21">
        <f t="shared" si="0"/>
        <v>0.19340000000070359</v>
      </c>
      <c r="H21" s="8"/>
      <c r="J21">
        <v>9102</v>
      </c>
      <c r="K21">
        <f t="shared" si="1"/>
        <v>1.127</v>
      </c>
      <c r="L21" s="7"/>
    </row>
    <row r="22" spans="1:18" x14ac:dyDescent="0.25">
      <c r="A22" t="s">
        <v>19</v>
      </c>
      <c r="B22" t="s">
        <v>38</v>
      </c>
      <c r="D22">
        <v>2443.3000000000002</v>
      </c>
      <c r="F22">
        <v>2445</v>
      </c>
      <c r="G22">
        <f t="shared" si="0"/>
        <v>1.6438999999998241</v>
      </c>
      <c r="H22" s="8"/>
      <c r="J22">
        <v>2446</v>
      </c>
      <c r="K22">
        <f t="shared" si="1"/>
        <v>1.127</v>
      </c>
      <c r="L22" s="7"/>
      <c r="N22" t="s">
        <v>72</v>
      </c>
    </row>
    <row r="23" spans="1:18" x14ac:dyDescent="0.25">
      <c r="A23" t="s">
        <v>20</v>
      </c>
      <c r="B23" t="s">
        <v>39</v>
      </c>
      <c r="D23">
        <v>7914.8</v>
      </c>
      <c r="F23">
        <v>8004</v>
      </c>
      <c r="G23">
        <f t="shared" si="0"/>
        <v>86.256399999999815</v>
      </c>
      <c r="H23" s="8">
        <v>82</v>
      </c>
      <c r="J23">
        <v>8014</v>
      </c>
      <c r="K23">
        <f t="shared" si="1"/>
        <v>11.27</v>
      </c>
      <c r="L23" s="7">
        <v>11</v>
      </c>
      <c r="N23" t="s">
        <v>73</v>
      </c>
    </row>
    <row r="24" spans="1:18" x14ac:dyDescent="0.25">
      <c r="A24" t="s">
        <v>21</v>
      </c>
      <c r="B24" t="s">
        <v>40</v>
      </c>
      <c r="D24" s="1">
        <v>13004</v>
      </c>
      <c r="E24" s="1"/>
      <c r="F24">
        <v>13749</v>
      </c>
      <c r="G24">
        <f t="shared" si="0"/>
        <v>720.41499999999996</v>
      </c>
      <c r="H24" s="8">
        <v>720</v>
      </c>
      <c r="J24">
        <v>14103</v>
      </c>
      <c r="K24">
        <f t="shared" si="1"/>
        <v>398.95800000000003</v>
      </c>
      <c r="L24" s="7">
        <v>399</v>
      </c>
    </row>
    <row r="25" spans="1:18" x14ac:dyDescent="0.25">
      <c r="A25" t="s">
        <v>22</v>
      </c>
      <c r="B25" t="s">
        <v>41</v>
      </c>
      <c r="D25">
        <v>1141.5999999999999</v>
      </c>
      <c r="F25">
        <v>1144</v>
      </c>
      <c r="G25">
        <f t="shared" si="0"/>
        <v>2.3208000000000877</v>
      </c>
      <c r="H25" s="8"/>
      <c r="J25">
        <v>1150</v>
      </c>
      <c r="K25">
        <f t="shared" si="1"/>
        <v>6.7620000000000005</v>
      </c>
      <c r="L25" s="7"/>
    </row>
    <row r="26" spans="1:18" x14ac:dyDescent="0.25">
      <c r="A26" t="s">
        <v>23</v>
      </c>
      <c r="B26" t="s">
        <v>42</v>
      </c>
      <c r="D26">
        <v>2994.9</v>
      </c>
      <c r="F26">
        <v>3119</v>
      </c>
      <c r="G26">
        <f t="shared" si="0"/>
        <v>120.00469999999991</v>
      </c>
      <c r="H26" s="8">
        <v>120</v>
      </c>
      <c r="J26">
        <v>3157</v>
      </c>
      <c r="K26">
        <f t="shared" si="1"/>
        <v>42.826000000000001</v>
      </c>
      <c r="L26" s="7">
        <v>43</v>
      </c>
    </row>
    <row r="27" spans="1:18" x14ac:dyDescent="0.25">
      <c r="A27" t="s">
        <v>24</v>
      </c>
      <c r="B27" t="s">
        <v>43</v>
      </c>
      <c r="D27" s="1">
        <v>2533</v>
      </c>
      <c r="E27" s="1"/>
      <c r="F27">
        <v>2547</v>
      </c>
      <c r="G27">
        <f t="shared" si="0"/>
        <v>13.538</v>
      </c>
      <c r="H27" s="8">
        <v>13</v>
      </c>
      <c r="J27">
        <v>2557</v>
      </c>
      <c r="K27">
        <f t="shared" si="1"/>
        <v>11.27</v>
      </c>
      <c r="L27" s="7">
        <v>11</v>
      </c>
    </row>
    <row r="28" spans="1:18" x14ac:dyDescent="0.25">
      <c r="A28" t="s">
        <v>25</v>
      </c>
      <c r="B28" t="s">
        <v>44</v>
      </c>
      <c r="D28">
        <v>1186.7</v>
      </c>
      <c r="F28">
        <v>1186</v>
      </c>
      <c r="G28">
        <f t="shared" si="0"/>
        <v>-0.67690000000004391</v>
      </c>
      <c r="H28" s="8"/>
      <c r="J28">
        <v>1187</v>
      </c>
      <c r="K28">
        <f t="shared" si="1"/>
        <v>1.127</v>
      </c>
      <c r="L28" s="7"/>
    </row>
    <row r="29" spans="1:18" x14ac:dyDescent="0.25">
      <c r="A29" t="s">
        <v>26</v>
      </c>
      <c r="B29" t="s">
        <v>45</v>
      </c>
      <c r="D29" s="1">
        <v>7238</v>
      </c>
      <c r="E29" s="1"/>
      <c r="F29">
        <v>7241</v>
      </c>
      <c r="G29">
        <f t="shared" si="0"/>
        <v>2.9009999999999998</v>
      </c>
      <c r="H29" s="8"/>
      <c r="J29">
        <v>7241</v>
      </c>
      <c r="K29">
        <f t="shared" ref="K29" si="2">(J29-F29)*1</f>
        <v>0</v>
      </c>
      <c r="L29" s="7"/>
    </row>
    <row r="30" spans="1:18" x14ac:dyDescent="0.25">
      <c r="A30" t="s">
        <v>27</v>
      </c>
      <c r="B30" t="s">
        <v>46</v>
      </c>
      <c r="D30">
        <v>2662.6</v>
      </c>
      <c r="F30">
        <v>2662</v>
      </c>
      <c r="G30">
        <f t="shared" si="0"/>
        <v>-0.58019999999991201</v>
      </c>
      <c r="H30" s="8"/>
      <c r="J30">
        <v>2663</v>
      </c>
      <c r="K30">
        <f>(J30-F30)*1.127</f>
        <v>1.127</v>
      </c>
      <c r="L30" s="7"/>
    </row>
    <row r="31" spans="1:18" x14ac:dyDescent="0.25">
      <c r="E31" s="4" t="s">
        <v>57</v>
      </c>
      <c r="F31" s="4">
        <v>2012</v>
      </c>
      <c r="G31" s="4">
        <f>SUM(G3:G30)</f>
        <v>1761.1971000000001</v>
      </c>
      <c r="H31" s="8">
        <f>SUM(H3:H30)</f>
        <v>1745</v>
      </c>
      <c r="K31" s="10">
        <f>SUM(K3:K30)</f>
        <v>1086.4279999999997</v>
      </c>
      <c r="L31" s="11">
        <f>SUM(L3:L30)</f>
        <v>1058</v>
      </c>
    </row>
    <row r="33" spans="6:15" x14ac:dyDescent="0.25">
      <c r="F33" t="s">
        <v>61</v>
      </c>
      <c r="J33" t="s">
        <v>64</v>
      </c>
    </row>
    <row r="34" spans="6:15" x14ac:dyDescent="0.25">
      <c r="J34" t="s">
        <v>65</v>
      </c>
      <c r="O34" s="6"/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2013-04-28T17:46:23Z</dcterms:modified>
</cp:coreProperties>
</file>